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Edison Electric Institute\EEI Energy Supply &amp; Finance - Documents\General\Projects\FINREVS\2021 Quarterlies\2021 Q2\Rate Case\"/>
    </mc:Choice>
  </mc:AlternateContent>
  <bookViews>
    <workbookView xWindow="-108" yWindow="-108" windowWidth="23256" windowHeight="12576" tabRatio="831" activeTab="5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D130" i="16" l="1"/>
  <c r="C130" i="16"/>
  <c r="D129" i="16" l="1"/>
  <c r="C129" i="16"/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<sst xmlns="http://schemas.openxmlformats.org/spreadsheetml/2006/main" count="659" uniqueCount="151">
  <si>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</si>
  <si>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</si>
  <si>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</si>
  <si>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</si>
  <si>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</si>
  <si>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</si>
  <si>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</si>
  <si>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</si>
  <si>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</si>
  <si>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</si>
  <si>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</si>
  <si>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</si>
  <si>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</si>
  <si>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</si>
  <si>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</si>
  <si>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</si>
  <si>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</si>
  <si>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</si>
  <si>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</si>
  <si>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</si>
  <si>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</si>
  <si>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</si>
  <si>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</si>
  <si>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</si>
  <si>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</si>
  <si>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</si>
  <si>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</si>
  <si>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</si>
  <si>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</si>
  <si>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</si>
  <si>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</si>
  <si>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</si>
  <si>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</si>
  <si>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</si>
  <si>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</si>
  <si>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</si>
  <si>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</si>
  <si>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</si>
  <si>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</si>
  <si>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</si>
  <si>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</si>
  <si>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</si>
  <si>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</si>
  <si>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</si>
  <si>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</si>
  <si>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</si>
  <si>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</si>
  <si>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</si>
  <si>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</si>
  <si>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</si>
  <si>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</si>
  <si>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</si>
  <si>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</si>
  <si>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</si>
  <si>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</si>
  <si>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</si>
  <si>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</si>
  <si>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</si>
  <si>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</si>
  <si>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</si>
  <si>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</si>
  <si>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</si>
  <si>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</si>
  <si>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</si>
  <si>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</si>
  <si>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</si>
  <si>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</si>
  <si>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</si>
  <si>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</si>
  <si>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</si>
  <si>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</si>
  <si>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</si>
  <si>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</si>
  <si>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</si>
  <si>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</si>
  <si>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</si>
  <si>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</si>
  <si>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</si>
  <si>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</si>
  <si>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</si>
  <si>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</si>
  <si>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</si>
  <si>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</si>
  <si>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</si>
  <si>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</si>
  <si>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</si>
  <si>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</si>
  <si>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</si>
  <si>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</si>
  <si>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</si>
  <si>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</si>
  <si>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</si>
  <si>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</si>
  <si>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</si>
  <si>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</si>
  <si>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</si>
  <si>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</si>
  <si>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</si>
  <si>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</si>
  <si>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</si>
  <si>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</si>
  <si>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</si>
  <si>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</si>
  <si>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</si>
  <si>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</si>
  <si>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</si>
  <si>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</si>
  <si>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</si>
  <si>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</si>
  <si>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</si>
  <si>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</si>
  <si>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</si>
  <si>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</si>
  <si>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</si>
  <si>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</si>
  <si>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</si>
  <si>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</si>
  <si>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</si>
  <si>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</si>
  <si>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</si>
  <si>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</si>
  <si>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</si>
  <si>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</si>
  <si>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</si>
  <si>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</si>
  <si>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</si>
  <si>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</si>
  <si>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</si>
  <si>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</si>
  <si>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</si>
  <si>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</si>
  <si>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</si>
  <si>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</si>
  <si>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</si>
  <si>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</si>
  <si>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</si>
  <si>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</si>
  <si>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</si>
  <si>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</si>
  <si>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</si>
  <si>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</si>
  <si>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</si>
  <si>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</si>
  <si>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</si>
  <si>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</si>
  <si>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</si>
  <si>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</si>
  <si>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</si>
  <si>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</si>
  <si>
    <t>Q1 2021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</si>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</sst>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2019*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'I. No. Cases Filed'!$B$23:$B$131</c:f>
              <c:numCache>
                <c:formatCode>General</c:formatCode>
                <c:ptCount val="109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13</c:v>
                </c:pt>
                <c:pt idx="103">
                  <c:v>11</c:v>
                </c:pt>
                <c:pt idx="104">
                  <c:v>7</c:v>
                </c:pt>
                <c:pt idx="105">
                  <c:v>14</c:v>
                </c:pt>
                <c:pt idx="106">
                  <c:v>6</c:v>
                </c:pt>
                <c:pt idx="107">
                  <c:v>16</c:v>
                </c:pt>
                <c:pt idx="10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'II. Avg. Awarded ROE'!$B$23:$B$131</c:f>
              <c:numCache>
                <c:formatCode>0.00</c:formatCode>
                <c:ptCount val="109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</c:v>
                </c:pt>
                <c:pt idx="101">
                  <c:v>9.58</c:v>
                </c:pt>
                <c:pt idx="102">
                  <c:v>9.5500000000000007</c:v>
                </c:pt>
                <c:pt idx="103">
                  <c:v>9.6999999999999993</c:v>
                </c:pt>
                <c:pt idx="104">
                  <c:v>9.58</c:v>
                </c:pt>
                <c:pt idx="105">
                  <c:v>9.52</c:v>
                </c:pt>
                <c:pt idx="106">
                  <c:v>9.3000000000000007</c:v>
                </c:pt>
                <c:pt idx="107">
                  <c:v>9.32</c:v>
                </c:pt>
                <c:pt idx="108">
                  <c:v>9.4640000000000004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'III. Avg. Requested ROE'!$B$23:$B$131</c:f>
              <c:numCache>
                <c:formatCode>0.00</c:formatCode>
                <c:ptCount val="109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</c:v>
                </c:pt>
                <c:pt idx="101">
                  <c:v>10.429</c:v>
                </c:pt>
                <c:pt idx="102">
                  <c:v>10.27</c:v>
                </c:pt>
                <c:pt idx="103">
                  <c:v>10.36</c:v>
                </c:pt>
                <c:pt idx="104">
                  <c:v>10.06</c:v>
                </c:pt>
                <c:pt idx="105">
                  <c:v>9.57</c:v>
                </c:pt>
                <c:pt idx="106">
                  <c:v>9.51</c:v>
                </c:pt>
                <c:pt idx="107">
                  <c:v>9.9</c:v>
                </c:pt>
                <c:pt idx="108">
                  <c:v>10.128124999999999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Lag'!$A$23:$A$131</c:f>
              <c:strCache>
                <c:ptCount val="109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  <c:pt idx="108">
                  <c:v>Q1 2021</c:v>
                </c:pt>
              </c:strCache>
            </c:strRef>
          </c:cat>
          <c:val>
            <c:numRef>
              <c:f>'IV. Avg. Regulatory Lag'!$B$23:$B$131</c:f>
              <c:numCache>
                <c:formatCode>0.00</c:formatCode>
                <c:ptCount val="109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  <c:pt idx="105">
                  <c:v>7.4</c:v>
                </c:pt>
                <c:pt idx="106">
                  <c:v>9.25</c:v>
                </c:pt>
                <c:pt idx="107">
                  <c:v>9.67</c:v>
                </c:pt>
                <c:pt idx="10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Quar.'!$A$260:$A$394</c:f>
              <c:numCache>
                <c:formatCode>mmm\-yy</c:formatCode>
                <c:ptCount val="13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  <c:pt idx="132" formatCode="[$-409]mmm\-yy;@">
                  <c:v>44197</c:v>
                </c:pt>
                <c:pt idx="133" formatCode="[$-409]mmm\-yy;@">
                  <c:v>44228</c:v>
                </c:pt>
                <c:pt idx="134" formatCode="[$-409]mmm\-yy;@">
                  <c:v>44256</c:v>
                </c:pt>
              </c:numCache>
            </c:numRef>
          </c:cat>
          <c:val>
            <c:numRef>
              <c:f>'V. 10-Year Treas. Mo. &amp; Quar.'!$B$260:$B$394</c:f>
              <c:numCache>
                <c:formatCode>General</c:formatCode>
                <c:ptCount val="135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  <c:pt idx="132" formatCode="0.00">
                  <c:v>1.08</c:v>
                </c:pt>
                <c:pt idx="133" formatCode="0.00">
                  <c:v>1.26</c:v>
                </c:pt>
                <c:pt idx="134" formatCode="0.00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A109" zoomScaleNormal="100" workbookViewId="0">
      <selection activeCell="B133" sqref="B133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13</v>
      </c>
      <c r="C125" s="2"/>
      <c r="D125" s="2"/>
    </row>
    <row r="126" spans="1:4" s="4" customFormat="1" x14ac:dyDescent="0.25">
      <c r="A126" s="16" t="s">
        <v>141</v>
      </c>
      <c r="B126" s="16">
        <v>11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6" t="s">
        <v>148</v>
      </c>
      <c r="B130" s="15">
        <v>16</v>
      </c>
      <c r="C130" s="2"/>
      <c r="D130" s="2"/>
    </row>
    <row r="131" spans="1:4" s="4" customFormat="1" x14ac:dyDescent="0.25">
      <c r="A131" s="16" t="s">
        <v>149</v>
      </c>
      <c r="B131" s="15">
        <v>16</v>
      </c>
      <c r="C131" s="2"/>
      <c r="D131" s="2"/>
    </row>
    <row r="132" spans="1:4" s="4" customFormat="1" x14ac:dyDescent="0.25">
      <c r="A132" s="16" t="s">
        <v>150</v>
      </c>
      <c r="B132" s="15">
        <v>17</v>
      </c>
      <c r="C132" s="2"/>
      <c r="D132" s="2"/>
    </row>
    <row r="133" spans="1:4" s="4" customFormat="1" x14ac:dyDescent="0.25">
      <c r="A133" s="16"/>
      <c r="B133" s="15"/>
      <c r="C133" s="2"/>
      <c r="D133" s="2"/>
    </row>
    <row r="134" spans="1:4" s="4" customFormat="1" x14ac:dyDescent="0.25">
      <c r="A134" s="12"/>
      <c r="B134" s="13"/>
      <c r="C134" s="2"/>
      <c r="D134" s="2"/>
    </row>
    <row r="135" spans="1:4" x14ac:dyDescent="0.25">
      <c r="A135" s="17" t="s">
        <v>144</v>
      </c>
      <c r="B135" s="13"/>
      <c r="C135" s="2"/>
      <c r="D135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opLeftCell="A109" workbookViewId="0">
      <selection activeCell="B133" sqref="B133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 t="s">
        <v>148</v>
      </c>
      <c r="B130" s="9">
        <v>9.32</v>
      </c>
    </row>
    <row r="131" spans="1:2" s="4" customFormat="1" x14ac:dyDescent="0.25">
      <c r="A131" s="7" t="s">
        <v>149</v>
      </c>
      <c r="B131" s="9">
        <v>9.4640000000000004</v>
      </c>
    </row>
    <row r="132" spans="1:2" s="4" customFormat="1" x14ac:dyDescent="0.25">
      <c r="A132" s="7" t="s">
        <v>150</v>
      </c>
      <c r="B132" s="9">
        <v>9.4</v>
      </c>
    </row>
    <row r="133" spans="1:2" s="4" customFormat="1" x14ac:dyDescent="0.25">
      <c r="A133" s="7"/>
      <c r="B133" s="9"/>
    </row>
    <row r="134" spans="1:2" s="4" customFormat="1" x14ac:dyDescent="0.25">
      <c r="A134" s="7"/>
      <c r="B134" s="10"/>
    </row>
    <row r="135" spans="1:2" x14ac:dyDescent="0.25">
      <c r="A135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opLeftCell="A109" workbookViewId="0">
      <selection activeCell="B133" sqref="B133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9">
        <v>10.27</v>
      </c>
    </row>
    <row r="126" spans="1:2" s="4" customFormat="1" x14ac:dyDescent="0.25">
      <c r="A126" s="7" t="s">
        <v>137</v>
      </c>
      <c r="B126" s="9">
        <v>10.36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 t="s">
        <v>148</v>
      </c>
      <c r="B130" s="9">
        <v>9.9</v>
      </c>
    </row>
    <row r="131" spans="1:2" s="4" customFormat="1" x14ac:dyDescent="0.25">
      <c r="A131" s="7" t="s">
        <v>149</v>
      </c>
      <c r="B131" s="9">
        <v>10.128124999999999</v>
      </c>
    </row>
    <row r="132" spans="1:2" s="4" customFormat="1" x14ac:dyDescent="0.25">
      <c r="A132" s="7" t="s">
        <v>150</v>
      </c>
      <c r="B132" s="9">
        <v>9.5299999999999994</v>
      </c>
    </row>
    <row r="133" spans="1:2" s="4" customFormat="1" x14ac:dyDescent="0.25">
      <c r="A133" s="7"/>
      <c r="B133" s="9"/>
    </row>
    <row r="134" spans="1:2" s="4" customFormat="1" x14ac:dyDescent="0.25">
      <c r="A134" s="7"/>
      <c r="B134" s="10"/>
    </row>
    <row r="135" spans="1:2" x14ac:dyDescent="0.25">
      <c r="A135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109" workbookViewId="0">
      <selection activeCell="B133" sqref="B133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7" t="s">
        <v>148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5">
      <c r="A131" s="7" t="s">
        <v>149</v>
      </c>
      <c r="B131" s="9">
        <v>7</v>
      </c>
      <c r="C131" s="2"/>
      <c r="D131" s="2"/>
      <c r="E131" s="2"/>
      <c r="F131" s="2"/>
      <c r="G131" s="2"/>
    </row>
    <row r="132" spans="1:7" s="4" customFormat="1" x14ac:dyDescent="0.25">
      <c r="A132" s="7" t="s">
        <v>150</v>
      </c>
      <c r="B132" s="9">
        <v>10.5</v>
      </c>
      <c r="C132" s="2"/>
      <c r="D132" s="2"/>
      <c r="E132" s="2"/>
      <c r="F132" s="2"/>
      <c r="G132" s="2"/>
    </row>
    <row r="133" spans="1:7" s="4" customFormat="1" x14ac:dyDescent="0.25">
      <c r="A133" s="7"/>
      <c r="B133" s="9"/>
      <c r="C133" s="2"/>
      <c r="D133" s="2"/>
      <c r="E133" s="2"/>
      <c r="F133" s="2"/>
      <c r="G133" s="2"/>
    </row>
    <row r="134" spans="1:7" s="4" customFormat="1" x14ac:dyDescent="0.25">
      <c r="A134" s="12"/>
      <c r="B134" s="8"/>
      <c r="C134" s="2"/>
      <c r="D134" s="2"/>
      <c r="E134" s="2"/>
      <c r="F134" s="2"/>
      <c r="G134" s="2"/>
    </row>
    <row r="135" spans="1:7" x14ac:dyDescent="0.25">
      <c r="A135" s="1" t="s">
        <v>139</v>
      </c>
      <c r="B135" s="18"/>
      <c r="C135" s="2"/>
      <c r="D135" s="2"/>
      <c r="E135" s="2"/>
      <c r="F135" s="2"/>
      <c r="G135" s="2"/>
    </row>
    <row r="136" spans="1:7" x14ac:dyDescent="0.25">
      <c r="A136" s="13"/>
      <c r="B136" s="18"/>
      <c r="C136" s="2"/>
      <c r="D136" s="2"/>
      <c r="E136" s="2"/>
      <c r="F136" s="2"/>
      <c r="G136" s="2"/>
    </row>
    <row r="137" spans="1:7" x14ac:dyDescent="0.25">
      <c r="A137" s="13"/>
      <c r="B137" s="18"/>
      <c r="C137" s="2"/>
      <c r="D137" s="2"/>
      <c r="E137" s="2"/>
      <c r="F137" s="2"/>
      <c r="G137" s="2"/>
    </row>
    <row r="138" spans="1:7" x14ac:dyDescent="0.25">
      <c r="A138" s="13"/>
      <c r="B138" s="18"/>
      <c r="C138" s="2"/>
      <c r="D138" s="2"/>
      <c r="E138" s="2"/>
      <c r="F138" s="2"/>
      <c r="G138" s="2"/>
    </row>
    <row r="139" spans="1:7" x14ac:dyDescent="0.25">
      <c r="A139" s="13"/>
      <c r="B139" s="18"/>
      <c r="C139" s="2"/>
      <c r="D139" s="2"/>
      <c r="E139" s="2"/>
      <c r="F139" s="2"/>
      <c r="G139" s="2"/>
    </row>
    <row r="140" spans="1:7" x14ac:dyDescent="0.25">
      <c r="A140" s="13"/>
      <c r="B140" s="18"/>
      <c r="C140" s="2"/>
      <c r="D140" s="2"/>
      <c r="E140" s="2"/>
      <c r="F140" s="2"/>
      <c r="G140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7"/>
  <sheetViews>
    <sheetView topLeftCell="A373" workbookViewId="0">
      <selection activeCell="C398" sqref="C398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  <row r="392" spans="1:3" ht="14.25" customHeight="1" x14ac:dyDescent="0.2">
      <c r="A392" s="24">
        <v>44197</v>
      </c>
      <c r="B392" s="20">
        <v>1.08</v>
      </c>
    </row>
    <row r="393" spans="1:3" ht="14.25" customHeight="1" x14ac:dyDescent="0.2">
      <c r="A393" s="24">
        <v>44228</v>
      </c>
      <c r="B393" s="20">
        <v>1.26</v>
      </c>
    </row>
    <row r="394" spans="1:3" ht="14.25" customHeight="1" x14ac:dyDescent="0.2">
      <c r="A394" s="24">
        <v>44256</v>
      </c>
      <c r="B394" s="20">
        <v>1.61</v>
      </c>
      <c r="C394" s="20">
        <v>1.3166666666666667</v>
      </c>
    </row>
    <row r="395" spans="1:3" ht="14.25" customHeight="1" x14ac:dyDescent="0.2">
      <c r="A395" s="24">
        <v>44287</v>
      </c>
      <c r="B395" s="20">
        <v>1.64</v>
      </c>
    </row>
    <row r="396" spans="1:3" ht="14.25" customHeight="1" x14ac:dyDescent="0.2">
      <c r="A396" s="24">
        <v>44317</v>
      </c>
      <c r="B396" s="20">
        <v>1.62</v>
      </c>
    </row>
    <row r="397" spans="1:3" ht="14.25" customHeight="1" x14ac:dyDescent="0.2">
      <c r="A397" s="24">
        <v>44348</v>
      </c>
      <c r="B397" s="20">
        <v>1.52</v>
      </c>
      <c r="C397" s="20">
        <v>1.593333333333333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zoomScaleNormal="100" workbookViewId="0">
      <pane xSplit="1" ySplit="3" topLeftCell="B107" activePane="bottomRight" state="frozen"/>
      <selection pane="topRight" activeCell="B1" sqref="B1"/>
      <selection pane="bottomLeft" activeCell="A4" sqref="A4"/>
      <selection pane="bottomRight" activeCell="F131" sqref="F131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9">
        <v>10.270769230769229</v>
      </c>
      <c r="E123" s="8">
        <v>1.7966666666666666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10.355555555555556</v>
      </c>
      <c r="E124" s="9">
        <v>1.7933333333333332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f ca="1">'II. Avg. Awarded ROE'!B127</f>
        <v>9.58</v>
      </c>
      <c r="D125" s="9">
        <f ca="1">'III. Avg. Requested ROE'!B127</f>
        <v>10.06</v>
      </c>
      <c r="E125" s="20">
        <v>1.3766666666666667</v>
      </c>
      <c r="F125" s="9">
        <v>9.41</v>
      </c>
    </row>
    <row r="126" spans="1:6" s="4" customFormat="1" x14ac:dyDescent="0.25">
      <c r="A126" s="16" t="s">
        <v>146</v>
      </c>
      <c r="B126" s="12">
        <v>14</v>
      </c>
      <c r="C126" s="9">
        <f ca="1">'II. Avg. Awarded ROE'!B128</f>
        <v>9.52</v>
      </c>
      <c r="D126" s="9">
        <f ca="1">'III. Avg. Requested ROE'!B128</f>
        <v>9.57</v>
      </c>
      <c r="E126" s="20">
        <v>0.69</v>
      </c>
      <c r="F126" s="9">
        <v>7.4</v>
      </c>
    </row>
    <row r="127" spans="1:6" s="4" customFormat="1" x14ac:dyDescent="0.25">
      <c r="A127" s="16" t="s">
        <v>147</v>
      </c>
      <c r="B127" s="12">
        <v>6</v>
      </c>
      <c r="C127" s="9">
        <f ca="1">'II. Avg. Awarded ROE'!B129</f>
        <v>9.3000000000000007</v>
      </c>
      <c r="D127" s="9">
        <f ca="1">'III. Avg. Requested ROE'!B129</f>
        <v>9.51</v>
      </c>
      <c r="E127" s="20">
        <v>0.65</v>
      </c>
      <c r="F127" s="9">
        <v>9.25</v>
      </c>
    </row>
    <row r="128" spans="1:6" s="4" customFormat="1" x14ac:dyDescent="0.25">
      <c r="A128" s="16" t="s">
        <v>148</v>
      </c>
      <c r="B128" s="12">
        <v>16</v>
      </c>
      <c r="C128" s="9">
        <f ca="1">'II. Avg. Awarded ROE'!B130</f>
        <v>9.32</v>
      </c>
      <c r="D128" s="9">
        <f ca="1">'III. Avg. Requested ROE'!B130</f>
        <v>9.9</v>
      </c>
      <c r="E128" s="20">
        <v>0.86</v>
      </c>
      <c r="F128" s="9">
        <v>9.67</v>
      </c>
    </row>
    <row r="129" spans="1:6" s="4" customFormat="1" x14ac:dyDescent="0.25">
      <c r="A129" s="16" t="s">
        <v>149</v>
      </c>
      <c r="B129" s="12">
        <v>16</v>
      </c>
      <c r="C129" s="9">
        <f ca="1">'II. Avg. Awarded ROE'!B131</f>
        <v>9.4640000000000004</v>
      </c>
      <c r="D129" s="9">
        <f ca="1">'III. Avg. Requested ROE'!B131</f>
        <v>10.128124999999999</v>
      </c>
      <c r="E129" s="20">
        <v>1.32</v>
      </c>
      <c r="F129" s="9">
        <v>7</v>
      </c>
    </row>
    <row r="130" spans="1:6" s="4" customFormat="1" x14ac:dyDescent="0.25">
      <c r="A130" s="16" t="s">
        <v>150</v>
      </c>
      <c r="B130" s="12">
        <v>17</v>
      </c>
      <c r="C130" s="9">
        <f ca="1">'II. Avg. Awarded ROE'!B132</f>
        <v>9.4</v>
      </c>
      <c r="D130" s="9">
        <f ca="1">'III. Avg. Requested ROE'!B132</f>
        <v>9.5299999999999994</v>
      </c>
      <c r="E130" s="20">
        <v>1.59</v>
      </c>
      <c r="F130" s="9">
        <v>10.5</v>
      </c>
    </row>
    <row r="131" spans="1:6" s="4" customFormat="1" x14ac:dyDescent="0.25">
      <c r="A131" s="16"/>
      <c r="B131" s="12"/>
      <c r="C131" s="9"/>
      <c r="D131" s="9"/>
      <c r="E131" s="20"/>
      <c r="F131" s="9"/>
    </row>
    <row r="132" spans="1:6" s="4" customFormat="1" x14ac:dyDescent="0.25">
      <c r="A132" s="11"/>
      <c r="B132" s="11"/>
      <c r="C132" s="11"/>
      <c r="D132" s="11"/>
      <c r="E132" s="11"/>
      <c r="F132" s="11"/>
    </row>
    <row r="133" spans="1:6" x14ac:dyDescent="0.25">
      <c r="A133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3A9064-2F15-455F-955C-A1971C9A43D6}"/>
</file>

<file path=customXml/itemProps2.xml><?xml version="1.0" encoding="utf-8"?>
<ds:datastoreItem xmlns:ds="http://schemas.openxmlformats.org/officeDocument/2006/customXml" ds:itemID="{F9B30CBD-A595-4B6A-8A30-D3E30924C0FF}"/>
</file>

<file path=customXml/itemProps3.xml><?xml version="1.0" encoding="utf-8"?>
<ds:datastoreItem xmlns:ds="http://schemas.openxmlformats.org/officeDocument/2006/customXml" ds:itemID="{E698B8DF-10C1-488A-9B53-F49CE5F15EBC}"/>
</file>

<file path=customXml/itemProps4.xml><?xml version="1.0" encoding="utf-8"?>
<ds:datastoreItem xmlns:ds="http://schemas.openxmlformats.org/officeDocument/2006/customXml" ds:itemID="{80752058-8CDB-496F-A708-291707613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Tax/QFU_Rate_Review/2021_Q2_Rate_Review.xlsx</dc:title>
  <dc:creator>CBielski</dc:creator>
  <cp:lastModifiedBy>Zhang, Wenni</cp:lastModifiedBy>
  <dcterms:created xsi:type="dcterms:W3CDTF">2006-10-11T13:45:21Z</dcterms:created>
  <dcterms:modified xsi:type="dcterms:W3CDTF">2021-07-06T17:59:59Z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